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'TDSheet'!$14:$14</definedName>
    <definedName name="_xlnm.Print_Area" localSheetId="0">'TDSheet'!$A$1:$E$41</definedName>
  </definedNames>
  <calcPr fullCalcOnLoad="1" refMode="R1C1"/>
</workbook>
</file>

<file path=xl/sharedStrings.xml><?xml version="1.0" encoding="utf-8"?>
<sst xmlns="http://schemas.openxmlformats.org/spreadsheetml/2006/main" count="40" uniqueCount="40">
  <si>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</si>
  <si>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</si>
  <si>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</si>
  <si>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</si>
  <si>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</si>
  <si>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</si>
  <si>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</si>
  <si>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</si>
  <si>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</si>
  <si>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</si>
  <si>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</si>
  <si>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</si>
  <si>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</si>
  <si>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</si>
  <si>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</si>
  <si>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</si>
  <si>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</si>
  <si>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</si>
  <si>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</si>
  <si>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</si>
  <si>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</si>
  <si>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 xml:space="preserve">Обеспечение социальной поддержки детей, обучающихся в муниципальных общеобразовательных организациях,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</si>
  <si>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 xml:space="preserve">Ежемесячная денежная выплата на оплату услуг, связанных с пребыванием ребенка в частной дошкольной образовательной организации, родителям (законным представителям) детей в возрасте от 1,5 до 3 лет, посещающих образовательные организации, осуществляющие образовательную деятельность (за исключением государственных и муниципальных), и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
</t>
  </si>
  <si>
    <t>Меры социальной поддержки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обучающимся по образовательным программам основного общего, среднего общего образования в муниципальных организациях, осуществляющих образовательную деятельность</t>
  </si>
  <si>
    <t>к Бюджету города Вологды на 2024 год</t>
  </si>
  <si>
    <t>и плановый период 2025 и 2026 годов</t>
  </si>
  <si>
    <t>ОБЩИЙ ОБЪЕМ БЮДЖЕТНЫХ АССИГНОВАНИЙ, НАПРАВЛЯЕМЫХ НА ИСПОЛНЕНИЕ 
ПУБЛИЧНЫХ НОРМАТИВНЫХ ОБЯЗАТЕЛЬСТВ, НА 2024 ГОД И ПЛАНОВЫЙ ПЕРИОД 2025 И 2026 ГОДОВ</t>
  </si>
  <si>
    <t>2024 год</t>
  </si>
  <si>
    <t xml:space="preserve">2025 год </t>
  </si>
  <si>
    <t>2026 год</t>
  </si>
  <si>
    <t>Меры социальной поддержки некоторым категориям педагогических работников в виде предоставления единовременной социальной выплаты для оплаты или компенсации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строительстве, единовременных денежных выплат, ежемесячной денежной выплаты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</si>
  <si>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обучающихся и (или) работающих на территории городского округа города Вологды, и проявивших себя в развитии науки, образования, культуры и инноваций</t>
  </si>
  <si>
    <t>к решению Вологодской городской Думы</t>
  </si>
  <si>
    <t>"Приложение № 5</t>
  </si>
  <si>
    <t>".</t>
  </si>
  <si>
    <t xml:space="preserve">Единовременные денежные выплаты гражданам Российской Федерации, состоящим на воинском учете в Военном комиссариате города Вологды и Вологодского муниципального округа, в добровольном порядке заключившим с 1 января 2024 года контракт о прохождении военной службы в Вооруженных силах Российской Федерации </t>
  </si>
  <si>
    <t xml:space="preserve">Единовременная денежная компенсация проведенного текущего ремонта муниципального специализированного жилого помещения маневренного фонда, которое на момент предоставления требовало текущего ремонта </t>
  </si>
  <si>
    <t>Приложение № 5</t>
  </si>
  <si>
    <t xml:space="preserve">Ежемесячная денежная выплата врачам-педиатрам, врачам по гигиене детей и подростков, врачам-специалистам, фельдшерам, медицинским сестрам, осуществляющим оказание первичной медико-санитарной помощи обучающимся в муниципальных общеобразовательных организациях городского округа города Вологды
</t>
  </si>
  <si>
    <t>от 11 апреля 2024 года № 1161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</si>
</sst>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1"/>
  <sheetViews>
    <sheetView tabSelected="1" view="pageBreakPreview" zoomScale="90" zoomScaleSheetLayoutView="90" zoomScalePageLayoutView="0" workbookViewId="0" topLeftCell="A1">
      <selection activeCell="D9" sqref="D9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1:5" ht="17.25" customHeight="1">
      <c r="A1" s="11"/>
      <c r="B1" s="20" t="s">
        <v>37</v>
      </c>
      <c r="C1" s="20"/>
      <c r="D1" s="20"/>
      <c r="E1" s="20"/>
    </row>
    <row r="2" spans="1:5" ht="17.25" customHeight="1">
      <c r="A2" s="21" t="s">
        <v>32</v>
      </c>
      <c r="B2" s="21"/>
      <c r="C2" s="21"/>
      <c r="D2" s="21"/>
      <c r="E2" s="22"/>
    </row>
    <row r="3" spans="1:5" ht="17.25" customHeight="1">
      <c r="A3" s="21" t="s">
        <v>39</v>
      </c>
      <c r="B3" s="21"/>
      <c r="C3" s="21"/>
      <c r="D3" s="21"/>
      <c r="E3" s="22"/>
    </row>
    <row r="4" spans="2:5" s="1" customFormat="1" ht="15.75" customHeight="1">
      <c r="B4" s="21" t="s">
        <v>33</v>
      </c>
      <c r="C4" s="21"/>
      <c r="D4" s="21"/>
      <c r="E4" s="21"/>
    </row>
    <row r="5" spans="2:5" s="1" customFormat="1" ht="16.5" customHeight="1">
      <c r="B5" s="30" t="s">
        <v>24</v>
      </c>
      <c r="C5" s="30"/>
      <c r="D5" s="30"/>
      <c r="E5" s="30"/>
    </row>
    <row r="6" spans="2:5" s="1" customFormat="1" ht="16.5" customHeight="1">
      <c r="B6" s="30" t="s">
        <v>25</v>
      </c>
      <c r="C6" s="31"/>
      <c r="D6" s="31"/>
      <c r="E6" s="31"/>
    </row>
    <row r="7" s="1" customFormat="1" ht="18.75" customHeight="1"/>
    <row r="8" spans="1:5" s="1" customFormat="1" ht="40.5" customHeight="1">
      <c r="A8" s="23" t="s">
        <v>26</v>
      </c>
      <c r="B8" s="23"/>
      <c r="C8" s="23"/>
      <c r="D8" s="23"/>
      <c r="E8" s="23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24" t="s">
        <v>8</v>
      </c>
      <c r="B11" s="25"/>
      <c r="C11" s="24" t="s">
        <v>1</v>
      </c>
      <c r="D11" s="32"/>
      <c r="E11" s="33"/>
    </row>
    <row r="12" spans="1:5" s="1" customFormat="1" ht="11.25" customHeight="1">
      <c r="A12" s="26"/>
      <c r="B12" s="27"/>
      <c r="C12" s="28"/>
      <c r="D12" s="34"/>
      <c r="E12" s="29"/>
    </row>
    <row r="13" spans="1:5" s="1" customFormat="1" ht="15.75" customHeight="1">
      <c r="A13" s="28"/>
      <c r="B13" s="29"/>
      <c r="C13" s="6" t="s">
        <v>27</v>
      </c>
      <c r="D13" s="6" t="s">
        <v>28</v>
      </c>
      <c r="E13" s="6" t="s">
        <v>29</v>
      </c>
    </row>
    <row r="14" spans="1:5" s="1" customFormat="1" ht="15.75" customHeight="1">
      <c r="A14" s="36">
        <v>1</v>
      </c>
      <c r="B14" s="36"/>
      <c r="C14" s="4">
        <v>2</v>
      </c>
      <c r="D14" s="4">
        <v>3</v>
      </c>
      <c r="E14" s="4">
        <v>4</v>
      </c>
    </row>
    <row r="15" spans="1:5" s="1" customFormat="1" ht="39.75" customHeight="1">
      <c r="A15" s="17" t="s">
        <v>5</v>
      </c>
      <c r="B15" s="17"/>
      <c r="C15" s="7">
        <f>617.4</f>
        <v>617.4</v>
      </c>
      <c r="D15" s="7">
        <f>617.4</f>
        <v>617.4</v>
      </c>
      <c r="E15" s="7">
        <f>617.4</f>
        <v>617.4</v>
      </c>
    </row>
    <row r="16" spans="1:5" s="1" customFormat="1" ht="62.25" customHeight="1">
      <c r="A16" s="17" t="s">
        <v>10</v>
      </c>
      <c r="B16" s="17"/>
      <c r="C16" s="7">
        <f>2970.3</f>
        <v>2970.3</v>
      </c>
      <c r="D16" s="7">
        <f>2970.3</f>
        <v>2970.3</v>
      </c>
      <c r="E16" s="7">
        <f>2970.3</f>
        <v>2970.3</v>
      </c>
    </row>
    <row r="17" spans="1:5" s="1" customFormat="1" ht="24.75" customHeight="1">
      <c r="A17" s="17" t="s">
        <v>2</v>
      </c>
      <c r="B17" s="17"/>
      <c r="C17" s="7">
        <f>2590</f>
        <v>2590</v>
      </c>
      <c r="D17" s="7">
        <f>2590</f>
        <v>2590</v>
      </c>
      <c r="E17" s="7">
        <f>2590</f>
        <v>2590</v>
      </c>
    </row>
    <row r="18" spans="1:5" s="1" customFormat="1" ht="24.75" customHeight="1">
      <c r="A18" s="17" t="s">
        <v>3</v>
      </c>
      <c r="B18" s="17"/>
      <c r="C18" s="7">
        <f>869</f>
        <v>869</v>
      </c>
      <c r="D18" s="7">
        <f>869</f>
        <v>869</v>
      </c>
      <c r="E18" s="7">
        <f>869</f>
        <v>869</v>
      </c>
    </row>
    <row r="19" spans="1:5" s="1" customFormat="1" ht="24.75" customHeight="1">
      <c r="A19" s="17" t="s">
        <v>16</v>
      </c>
      <c r="B19" s="17"/>
      <c r="C19" s="7">
        <f>1800</f>
        <v>1800</v>
      </c>
      <c r="D19" s="7">
        <f>1800</f>
        <v>1800</v>
      </c>
      <c r="E19" s="7">
        <f>1800</f>
        <v>1800</v>
      </c>
    </row>
    <row r="20" spans="1:5" s="1" customFormat="1" ht="118.5" customHeight="1">
      <c r="A20" s="35" t="s">
        <v>22</v>
      </c>
      <c r="B20" s="35"/>
      <c r="C20" s="7">
        <f>18850</f>
        <v>18850</v>
      </c>
      <c r="D20" s="7">
        <f>18850</f>
        <v>18850</v>
      </c>
      <c r="E20" s="7">
        <f>18850</f>
        <v>18850</v>
      </c>
    </row>
    <row r="21" spans="1:5" s="1" customFormat="1" ht="88.5" customHeight="1">
      <c r="A21" s="17" t="s">
        <v>21</v>
      </c>
      <c r="B21" s="17"/>
      <c r="C21" s="7">
        <f>31900</f>
        <v>31900</v>
      </c>
      <c r="D21" s="7">
        <f>31900</f>
        <v>31900</v>
      </c>
      <c r="E21" s="7">
        <f>31900</f>
        <v>31900</v>
      </c>
    </row>
    <row r="22" spans="1:5" s="1" customFormat="1" ht="24.75" customHeight="1">
      <c r="A22" s="17" t="s">
        <v>6</v>
      </c>
      <c r="B22" s="17"/>
      <c r="C22" s="7">
        <f>1396.1</f>
        <v>1396.1</v>
      </c>
      <c r="D22" s="7">
        <f>1396.1</f>
        <v>1396.1</v>
      </c>
      <c r="E22" s="7">
        <f>1396.1</f>
        <v>1396.1</v>
      </c>
    </row>
    <row r="23" spans="1:5" s="1" customFormat="1" ht="24.75" customHeight="1">
      <c r="A23" s="17" t="s">
        <v>7</v>
      </c>
      <c r="B23" s="17"/>
      <c r="C23" s="7">
        <f>28</f>
        <v>28</v>
      </c>
      <c r="D23" s="7">
        <f>28</f>
        <v>28</v>
      </c>
      <c r="E23" s="7">
        <f>28</f>
        <v>28</v>
      </c>
    </row>
    <row r="24" spans="1:5" s="1" customFormat="1" ht="45.75" customHeight="1">
      <c r="A24" s="35" t="s">
        <v>15</v>
      </c>
      <c r="B24" s="35"/>
      <c r="C24" s="7">
        <f>3672.2</f>
        <v>3672.2</v>
      </c>
      <c r="D24" s="7">
        <f>3672.2</f>
        <v>3672.2</v>
      </c>
      <c r="E24" s="7">
        <f>3672.2</f>
        <v>3672.2</v>
      </c>
    </row>
    <row r="25" spans="1:5" s="1" customFormat="1" ht="45.75" customHeight="1">
      <c r="A25" s="19" t="s">
        <v>12</v>
      </c>
      <c r="B25" s="18"/>
      <c r="C25" s="7">
        <f>17155.9</f>
        <v>17155.9</v>
      </c>
      <c r="D25" s="7">
        <f>17155.9</f>
        <v>17155.9</v>
      </c>
      <c r="E25" s="7">
        <f>17155.9</f>
        <v>17155.9</v>
      </c>
    </row>
    <row r="26" spans="1:5" s="1" customFormat="1" ht="45.75" customHeight="1">
      <c r="A26" s="12" t="s">
        <v>20</v>
      </c>
      <c r="B26" s="13"/>
      <c r="C26" s="9">
        <v>3022.3</v>
      </c>
      <c r="D26" s="9"/>
      <c r="E26" s="10"/>
    </row>
    <row r="27" spans="1:5" s="1" customFormat="1" ht="62.25" customHeight="1">
      <c r="A27" s="17" t="s">
        <v>11</v>
      </c>
      <c r="B27" s="17"/>
      <c r="C27" s="7">
        <f>5750</f>
        <v>5750</v>
      </c>
      <c r="D27" s="7"/>
      <c r="E27" s="5"/>
    </row>
    <row r="28" spans="1:5" s="1" customFormat="1" ht="112.5" customHeight="1">
      <c r="A28" s="12" t="s">
        <v>18</v>
      </c>
      <c r="B28" s="16"/>
      <c r="C28" s="8">
        <f>12357-185</f>
        <v>12172</v>
      </c>
      <c r="D28" s="8">
        <f>12357</f>
        <v>12357</v>
      </c>
      <c r="E28" s="8">
        <f>12357</f>
        <v>12357</v>
      </c>
    </row>
    <row r="29" spans="1:5" s="1" customFormat="1" ht="30" customHeight="1">
      <c r="A29" s="12" t="s">
        <v>13</v>
      </c>
      <c r="B29" s="13"/>
      <c r="C29" s="8">
        <f>1000</f>
        <v>1000</v>
      </c>
      <c r="D29" s="8">
        <f>1000</f>
        <v>1000</v>
      </c>
      <c r="E29" s="8">
        <f>1000</f>
        <v>1000</v>
      </c>
    </row>
    <row r="30" spans="1:5" s="1" customFormat="1" ht="37.5" customHeight="1">
      <c r="A30" s="12" t="s">
        <v>9</v>
      </c>
      <c r="B30" s="18"/>
      <c r="C30" s="7">
        <f>4468</f>
        <v>4468</v>
      </c>
      <c r="D30" s="7">
        <f>4468</f>
        <v>4468</v>
      </c>
      <c r="E30" s="7">
        <f>4468</f>
        <v>4468</v>
      </c>
    </row>
    <row r="31" spans="1:5" s="1" customFormat="1" ht="30" customHeight="1">
      <c r="A31" s="12" t="s">
        <v>14</v>
      </c>
      <c r="B31" s="18"/>
      <c r="C31" s="7">
        <f>1000</f>
        <v>1000</v>
      </c>
      <c r="D31" s="7">
        <f>1000</f>
        <v>1000</v>
      </c>
      <c r="E31" s="7">
        <f>1000</f>
        <v>1000</v>
      </c>
    </row>
    <row r="32" spans="1:5" s="1" customFormat="1" ht="100.5" customHeight="1">
      <c r="A32" s="12" t="s">
        <v>17</v>
      </c>
      <c r="B32" s="13"/>
      <c r="C32" s="9">
        <f>13787.9</f>
        <v>13787.9</v>
      </c>
      <c r="D32" s="9">
        <f>13787.9</f>
        <v>13787.9</v>
      </c>
      <c r="E32" s="9">
        <f>13787.9</f>
        <v>13787.9</v>
      </c>
    </row>
    <row r="33" spans="1:5" s="1" customFormat="1" ht="56.25" customHeight="1" hidden="1">
      <c r="A33" s="12" t="s">
        <v>19</v>
      </c>
      <c r="B33" s="18"/>
      <c r="C33" s="7"/>
      <c r="D33" s="7"/>
      <c r="E33" s="7"/>
    </row>
    <row r="34" spans="1:5" s="1" customFormat="1" ht="75" customHeight="1">
      <c r="A34" s="12" t="s">
        <v>31</v>
      </c>
      <c r="B34" s="18"/>
      <c r="C34" s="7">
        <f>840</f>
        <v>840</v>
      </c>
      <c r="D34" s="7">
        <f>840</f>
        <v>840</v>
      </c>
      <c r="E34" s="7">
        <f>840</f>
        <v>840</v>
      </c>
    </row>
    <row r="35" spans="1:5" s="1" customFormat="1" ht="72.75" customHeight="1">
      <c r="A35" s="12" t="s">
        <v>23</v>
      </c>
      <c r="B35" s="13"/>
      <c r="C35" s="7">
        <v>3230</v>
      </c>
      <c r="D35" s="7">
        <v>3230</v>
      </c>
      <c r="E35" s="7">
        <v>3230</v>
      </c>
    </row>
    <row r="36" spans="1:5" s="1" customFormat="1" ht="116.25" customHeight="1">
      <c r="A36" s="12" t="s">
        <v>30</v>
      </c>
      <c r="B36" s="13"/>
      <c r="C36" s="7">
        <f>93149.1-49500-10875</f>
        <v>32774.100000000006</v>
      </c>
      <c r="D36" s="7">
        <f>43649.1</f>
        <v>43649.1</v>
      </c>
      <c r="E36" s="7">
        <f>43649.1</f>
        <v>43649.1</v>
      </c>
    </row>
    <row r="37" spans="1:5" s="1" customFormat="1" ht="76.5" customHeight="1">
      <c r="A37" s="12" t="s">
        <v>35</v>
      </c>
      <c r="B37" s="13"/>
      <c r="C37" s="7">
        <f>49500+500+97605+10875</f>
        <v>158480</v>
      </c>
      <c r="D37" s="7"/>
      <c r="E37" s="7"/>
    </row>
    <row r="38" spans="1:5" s="1" customFormat="1" ht="59.25" customHeight="1">
      <c r="A38" s="12" t="s">
        <v>36</v>
      </c>
      <c r="B38" s="13"/>
      <c r="C38" s="7">
        <v>41</v>
      </c>
      <c r="D38" s="7"/>
      <c r="E38" s="7"/>
    </row>
    <row r="39" spans="1:5" s="1" customFormat="1" ht="66" customHeight="1">
      <c r="A39" s="12" t="s">
        <v>38</v>
      </c>
      <c r="B39" s="13"/>
      <c r="C39" s="9">
        <v>5100</v>
      </c>
      <c r="D39" s="7"/>
      <c r="E39" s="7"/>
    </row>
    <row r="40" spans="1:5" s="1" customFormat="1" ht="15.75" customHeight="1">
      <c r="A40" s="17" t="s">
        <v>4</v>
      </c>
      <c r="B40" s="17"/>
      <c r="C40" s="5">
        <f>SUM(C15:C39)</f>
        <v>323514.2</v>
      </c>
      <c r="D40" s="5">
        <f>SUM(D15:D39)</f>
        <v>162180.9</v>
      </c>
      <c r="E40" s="5">
        <f>SUM(E15:E39)</f>
        <v>162180.9</v>
      </c>
    </row>
    <row r="41" spans="1:5" s="1" customFormat="1" ht="15.75" customHeight="1">
      <c r="A41" s="14"/>
      <c r="B41" s="15"/>
      <c r="E41" s="2" t="s">
        <v>34</v>
      </c>
    </row>
  </sheetData>
  <sheetProtection/>
  <mergeCells count="37">
    <mergeCell ref="A37:B37"/>
    <mergeCell ref="A35:B35"/>
    <mergeCell ref="A36:B36"/>
    <mergeCell ref="A38:B38"/>
    <mergeCell ref="A14:B14"/>
    <mergeCell ref="A21:B21"/>
    <mergeCell ref="A15:B15"/>
    <mergeCell ref="A17:B17"/>
    <mergeCell ref="A16:B16"/>
    <mergeCell ref="A22:B22"/>
    <mergeCell ref="A32:B32"/>
    <mergeCell ref="A31:B31"/>
    <mergeCell ref="A30:B30"/>
    <mergeCell ref="A24:B24"/>
    <mergeCell ref="A26:B26"/>
    <mergeCell ref="A19:B19"/>
    <mergeCell ref="A20:B20"/>
    <mergeCell ref="A23:B23"/>
    <mergeCell ref="B1:E1"/>
    <mergeCell ref="A2:E2"/>
    <mergeCell ref="A3:E3"/>
    <mergeCell ref="B4:E4"/>
    <mergeCell ref="A8:E8"/>
    <mergeCell ref="A11:B13"/>
    <mergeCell ref="B5:E5"/>
    <mergeCell ref="B6:E6"/>
    <mergeCell ref="C11:E12"/>
    <mergeCell ref="A39:B39"/>
    <mergeCell ref="A41:B41"/>
    <mergeCell ref="A28:B28"/>
    <mergeCell ref="A18:B18"/>
    <mergeCell ref="A40:B40"/>
    <mergeCell ref="A34:B34"/>
    <mergeCell ref="A29:B29"/>
    <mergeCell ref="A25:B25"/>
    <mergeCell ref="A33:B33"/>
    <mergeCell ref="A27:B27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Тихомирова Татьяна Борисовна</dc:creator>
  <cp:keywords/>
  <dc:description/>
  <cp:lastModifiedBy>Тихомирова Татьяна Борисовна</cp:lastModifiedBy>
  <cp:lastPrinted>2024-04-02T14:02:56Z</cp:lastPrinted>
  <dcterms:created xsi:type="dcterms:W3CDTF">2013-09-20T12:05:51Z</dcterms:created>
  <dcterms:modified xsi:type="dcterms:W3CDTF">2024-04-09T05:38:07Z</dcterms:modified>
  <cp:category/>
  <cp:version/>
  <cp:contentType/>
  <cp:contentStatus/>
  <cp:revision>1</cp:revision>
</cp:coreProperties>
</file>